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mcwikla\AppData\Local\Microsoft\Windows\INetCache\Content.Outlook\QBW7WQB2\"/>
    </mc:Choice>
  </mc:AlternateContent>
  <xr:revisionPtr revIDLastSave="0" documentId="13_ncr:1_{979FF51A-2B11-4F35-BD56-E7C728A95BCB}" xr6:coauthVersionLast="47" xr6:coauthVersionMax="47" xr10:uidLastSave="{00000000-0000-0000-0000-000000000000}"/>
  <bookViews>
    <workbookView xWindow="-120" yWindow="-120" windowWidth="29040" windowHeight="15720" firstSheet="2" activeTab="2" xr2:uid="{00000000-000D-0000-FFFF-FFFF00000000}"/>
  </bookViews>
  <sheets>
    <sheet name="pomieszczenia" sheetId="1" state="hidden" r:id="rId1"/>
    <sheet name="tereny" sheetId="2" state="hidden" r:id="rId2"/>
    <sheet name="Nieruchomości GA SA" sheetId="6" r:id="rId3"/>
    <sheet name="Arkusz2" sheetId="5" state="hidden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6" i="6" l="1"/>
  <c r="A17" i="6" s="1"/>
  <c r="A18" i="6" s="1"/>
  <c r="A19" i="6" s="1"/>
  <c r="E10" i="6" l="1"/>
  <c r="H57" i="1" l="1"/>
  <c r="G53" i="1"/>
  <c r="H13" i="2" l="1"/>
  <c r="H7" i="1" l="1"/>
  <c r="H32" i="1"/>
  <c r="H19" i="1"/>
  <c r="H10" i="1"/>
  <c r="H8" i="1"/>
  <c r="H9" i="1"/>
  <c r="H36" i="1" l="1"/>
  <c r="G9" i="2"/>
</calcChain>
</file>

<file path=xl/sharedStrings.xml><?xml version="1.0" encoding="utf-8"?>
<sst xmlns="http://schemas.openxmlformats.org/spreadsheetml/2006/main" count="387" uniqueCount="178">
  <si>
    <t>`</t>
  </si>
  <si>
    <t xml:space="preserve">Lp. </t>
  </si>
  <si>
    <t>Komórka organizacyjna</t>
  </si>
  <si>
    <t>Powierzchnia użytkowa obiektu [m2]</t>
  </si>
  <si>
    <t>przeznaczenie przedmiotu dzierzawy*</t>
  </si>
  <si>
    <t>Nr/nazwa obiektu/terenu</t>
  </si>
  <si>
    <t>1.</t>
  </si>
  <si>
    <t>*</t>
  </si>
  <si>
    <t>1. powierzchnia magazynowa</t>
  </si>
  <si>
    <t>2. pomieszczenia warsztatowe</t>
  </si>
  <si>
    <t>3. pomieszcznia socjalno-bytowe</t>
  </si>
  <si>
    <t>4. hala</t>
  </si>
  <si>
    <t>6. teren utwardzony</t>
  </si>
  <si>
    <t>7. teren nieutwardzony</t>
  </si>
  <si>
    <t>Nr inwentarzowy skladnika środka trwałego</t>
  </si>
  <si>
    <t xml:space="preserve">5. pozostałe powierzchnie - korytarze, klatki schodowe, do wyłącznego korzystania przez dzierżawcę </t>
  </si>
  <si>
    <t>Nr pomieszczenia w obiekcie/piętro</t>
  </si>
  <si>
    <t>Powierzchnia użytkowa przeznaczona do dzierżawy</t>
  </si>
  <si>
    <t>W-177</t>
  </si>
  <si>
    <t>Wykaz nieruchomości do dzierżawy - tereny</t>
  </si>
  <si>
    <t>Wykaz nieruchomości do dzierżawy - pomieszczenia</t>
  </si>
  <si>
    <t>PLAC WĘGLOWY</t>
  </si>
  <si>
    <t>23-4</t>
  </si>
  <si>
    <t>203 / II Piętro</t>
  </si>
  <si>
    <t>204 / II Piętro</t>
  </si>
  <si>
    <t>205 / II Piętro</t>
  </si>
  <si>
    <t>206 / II Piętro</t>
  </si>
  <si>
    <t>W-121</t>
  </si>
  <si>
    <t>03 / parter</t>
  </si>
  <si>
    <t>04 / parter</t>
  </si>
  <si>
    <t>02 / parter</t>
  </si>
  <si>
    <t>05 / parter</t>
  </si>
  <si>
    <t>12 / 1 piętro</t>
  </si>
  <si>
    <t>13 / 1 piętro</t>
  </si>
  <si>
    <t>15 / 1 piętro</t>
  </si>
  <si>
    <t>16 / 1 piętro</t>
  </si>
  <si>
    <t>17 / 1 piętro</t>
  </si>
  <si>
    <t>18 / 1 piętro</t>
  </si>
  <si>
    <t>19 / 1 piętro</t>
  </si>
  <si>
    <t>21 / 1 piętro</t>
  </si>
  <si>
    <t>GW_GWI_IOZ</t>
  </si>
  <si>
    <t>GL_GLW</t>
  </si>
  <si>
    <t>P-112</t>
  </si>
  <si>
    <t>K-29</t>
  </si>
  <si>
    <t>GW_GWE_EPS</t>
  </si>
  <si>
    <t>teren przy ob. 482-484</t>
  </si>
  <si>
    <t>teren przy drodze nr 3</t>
  </si>
  <si>
    <t>GW_GWE_EPE</t>
  </si>
  <si>
    <t>Magazyn gazów technicznych 074 - ob. 463</t>
  </si>
  <si>
    <t>Magazyn budowlany 074 - ob. 464</t>
  </si>
  <si>
    <t>teren przy ob. 464</t>
  </si>
  <si>
    <t>GW_GWI_IOM</t>
  </si>
  <si>
    <t>teren utwardzony przy K-29</t>
  </si>
  <si>
    <t>K-31</t>
  </si>
  <si>
    <t>cały obiekt</t>
  </si>
  <si>
    <t xml:space="preserve">482-484 </t>
  </si>
  <si>
    <t xml:space="preserve">P-112 </t>
  </si>
  <si>
    <t>2.</t>
  </si>
  <si>
    <t>4.</t>
  </si>
  <si>
    <t>3.</t>
  </si>
  <si>
    <t>5.</t>
  </si>
  <si>
    <t>6.</t>
  </si>
  <si>
    <t>Obręb</t>
  </si>
  <si>
    <t>Nr działki</t>
  </si>
  <si>
    <t>Powierzchnia działki [ha]</t>
  </si>
  <si>
    <t>I-103</t>
  </si>
  <si>
    <t>GL_GLS</t>
  </si>
  <si>
    <t xml:space="preserve">2. </t>
  </si>
  <si>
    <t>7.</t>
  </si>
  <si>
    <t>8.</t>
  </si>
  <si>
    <t>Użytki w działce</t>
  </si>
  <si>
    <t>Tatynia</t>
  </si>
  <si>
    <t>9.</t>
  </si>
  <si>
    <t>10.</t>
  </si>
  <si>
    <t>11.</t>
  </si>
  <si>
    <t>12.</t>
  </si>
  <si>
    <t>2 Police</t>
  </si>
  <si>
    <t>Wieńkowo</t>
  </si>
  <si>
    <t>1 Police</t>
  </si>
  <si>
    <t>powierzchnia  do dzierżawy ogółem</t>
  </si>
  <si>
    <t>3 Police</t>
  </si>
  <si>
    <t>suma powierzchni działek</t>
  </si>
  <si>
    <t>1, 2, 3, 5</t>
  </si>
  <si>
    <t xml:space="preserve">1, 2, 3, </t>
  </si>
  <si>
    <t xml:space="preserve">1, 3 </t>
  </si>
  <si>
    <t>1, 2, 3</t>
  </si>
  <si>
    <t>11 Police</t>
  </si>
  <si>
    <t>Tanowo</t>
  </si>
  <si>
    <t>Trzeszczyn</t>
  </si>
  <si>
    <t>Dębostrów</t>
  </si>
  <si>
    <t>Suwałki</t>
  </si>
  <si>
    <t>7 Police</t>
  </si>
  <si>
    <t>17 Police</t>
  </si>
  <si>
    <t>321104_4</t>
  </si>
  <si>
    <t>321104_5</t>
  </si>
  <si>
    <t>0001</t>
  </si>
  <si>
    <t>0003</t>
  </si>
  <si>
    <t>0007</t>
  </si>
  <si>
    <t>0002</t>
  </si>
  <si>
    <t>0017</t>
  </si>
  <si>
    <t>0011</t>
  </si>
  <si>
    <t>0010</t>
  </si>
  <si>
    <t>0015</t>
  </si>
  <si>
    <t>0009</t>
  </si>
  <si>
    <t>0012</t>
  </si>
  <si>
    <t>206301_1</t>
  </si>
  <si>
    <t>0008</t>
  </si>
  <si>
    <t>forma własności - SP/UW - Skarb Państwa/Użytkowanie wieczyste, GT/UW - Gmina Tarnów/Użytkowanie wieczyste,własność - GA SA</t>
  </si>
  <si>
    <t>Uwagi</t>
  </si>
  <si>
    <t>Wykaz nieruchomości  wewnątrzzakładowych do dzierżawy - Pomieszczenia/Budynki</t>
  </si>
  <si>
    <t>41/4</t>
  </si>
  <si>
    <t>ZAKŁADY AZOTOWE</t>
  </si>
  <si>
    <t>WM</t>
  </si>
  <si>
    <t>Ba= 3,6816</t>
  </si>
  <si>
    <t>SP/UW</t>
  </si>
  <si>
    <t>Ba = 3,2307</t>
  </si>
  <si>
    <t>SP/ UW</t>
  </si>
  <si>
    <t>216/7</t>
  </si>
  <si>
    <t>216/9</t>
  </si>
  <si>
    <t>216/12</t>
  </si>
  <si>
    <t>216/14</t>
  </si>
  <si>
    <t>Ba = 10,6963</t>
  </si>
  <si>
    <t>Ba = 6,4107</t>
  </si>
  <si>
    <t>Ba=6,4107</t>
  </si>
  <si>
    <t>Ba = 9,2201</t>
  </si>
  <si>
    <t>1300/23</t>
  </si>
  <si>
    <t>Ba = 1,2323
N = 0,6469
RVI = 26,6256</t>
  </si>
  <si>
    <t>WÓLKA GOŁĘBSKA</t>
  </si>
  <si>
    <t>1300/29</t>
  </si>
  <si>
    <t>LsV = 9,1652
Lzr-PsV	= 1,4076
Lzr-PsVI = 18,8024
Lzr-RVI = 26,9707
N = 8,2863
PsVI = 0,2555
RVI = 14,2571</t>
  </si>
  <si>
    <t>1300/30</t>
  </si>
  <si>
    <t>Lzr-PsVI = 16,2242
Lzr-RVI	= 3,4629
N = 1,3475
RVI = 30,0433</t>
  </si>
  <si>
    <t>1300/31</t>
  </si>
  <si>
    <t>dr =  0,0248
RVI = 2,2908</t>
  </si>
  <si>
    <t>1300/34</t>
  </si>
  <si>
    <t>RVI = 8,3942</t>
  </si>
  <si>
    <t>Dzierżawa/sprzedaż części działki
* teren wolny przeznaczony pod inwestycje</t>
  </si>
  <si>
    <t>Dzierżawa/sprzedaż całej działki</t>
  </si>
  <si>
    <t>geoportal.gov.pl</t>
  </si>
  <si>
    <t>27 *</t>
  </si>
  <si>
    <t>13 *</t>
  </si>
  <si>
    <t>25*</t>
  </si>
  <si>
    <t xml:space="preserve">Dzierżawa/sprzedaż części działki
* teren wolny przeznaczony pod inwestycje
</t>
  </si>
  <si>
    <t>K-2</t>
  </si>
  <si>
    <t>E-19</t>
  </si>
  <si>
    <t>parter</t>
  </si>
  <si>
    <t>B-1010</t>
  </si>
  <si>
    <t>I piętro</t>
  </si>
  <si>
    <t>C-1045</t>
  </si>
  <si>
    <t>C-1005</t>
  </si>
  <si>
    <t>D-102</t>
  </si>
  <si>
    <t xml:space="preserve"> 1 pomieszczenie /parter, 
2 pomieszczenia/I piętro </t>
  </si>
  <si>
    <t>Pomieszczenie pod dzierżawę</t>
  </si>
  <si>
    <t xml:space="preserve">podgląd całej działki w geoportalu
</t>
  </si>
  <si>
    <t>Powierzchnia działki przeznaczonej na inwestycje [ha]</t>
  </si>
  <si>
    <t>Lokal przy Słowackiego 22
Puławy</t>
  </si>
  <si>
    <t>4235
4236
4237</t>
  </si>
  <si>
    <t>Ośrodek Wypoczynkowy nad Wisłą</t>
  </si>
  <si>
    <t>Lokal usługowy</t>
  </si>
  <si>
    <t>Użytki w działce
(dotyczy całej działki)</t>
  </si>
  <si>
    <t>lokal nr 1/parter</t>
  </si>
  <si>
    <t>Budynek parterowy
Pomieszczenie pod dzierżawę</t>
  </si>
  <si>
    <t>2U/parter</t>
  </si>
  <si>
    <t>Powierzchnia użytkowa przeznaczona do dzierżawy/sprzedaży</t>
  </si>
  <si>
    <t>przeznaczenie przedmiotu dzierzawy/sprzedaży*</t>
  </si>
  <si>
    <t xml:space="preserve">Numer Działki </t>
  </si>
  <si>
    <t>688
689
690</t>
  </si>
  <si>
    <t>Obiekt rekreacyjny</t>
  </si>
  <si>
    <t>Wykaz nieruchomości pozazakładowych do dzierżawy/sprzedaży -Place</t>
  </si>
  <si>
    <t>podgląd całej działki w geoportalu</t>
  </si>
  <si>
    <t>Działka w ogrodzeniu GAZAP do dzierżawy</t>
  </si>
  <si>
    <t>Wykaz nieruchomości do dzierżawy/sprzedaży - tereny pozazakładowe Grupa Azoty Zakłady Azotowe "Puławy" S.A.</t>
  </si>
  <si>
    <t>Wykaz nieruchomości do dzierżawy - tereny zakładowe Grupa Azoty Zakłady Azotowe "Puławy" S.A.</t>
  </si>
  <si>
    <t>Powierzchnia użytkowa przeznaczona do dzierżawy [m2]</t>
  </si>
  <si>
    <t xml:space="preserve">
Pomieszczenie pod dzierżawę</t>
  </si>
  <si>
    <t>Wykaz nieruchomości  pozazakładowych do dzierżawy/sprzedaży - Pomieszczenia/Budynki</t>
  </si>
  <si>
    <t>Obiekt pod dzierżawę/sprzedaż.
Na terenie obiektu znajduje się basen z  brodzikiem, budynek usługowy (dotychczasowe przeznaczenie - lokal gastronomiczny), budynek socjalny, toalety.</t>
  </si>
  <si>
    <t>Obiekt pod dzierżawę/sprzedaż.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</si>
</sst>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12" x14ac:knownFonts="1">
    <font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9"/>
      <color theme="0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sz val="8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u/>
      <sz val="11"/>
      <color rgb="FF007BB8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-0.49998474074526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90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/>
    <xf numFmtId="0" fontId="1" fillId="0" borderId="0" xfId="0" applyFont="1"/>
    <xf numFmtId="0" fontId="1" fillId="0" borderId="4" xfId="0" applyFont="1" applyBorder="1"/>
    <xf numFmtId="0" fontId="1" fillId="0" borderId="2" xfId="0" applyFont="1" applyBorder="1"/>
    <xf numFmtId="0" fontId="1" fillId="0" borderId="3" xfId="0" applyFont="1" applyBorder="1"/>
    <xf numFmtId="0" fontId="2" fillId="2" borderId="1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4" fillId="0" borderId="0" xfId="0" applyFont="1"/>
    <xf numFmtId="0" fontId="1" fillId="0" borderId="2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49" fontId="1" fillId="0" borderId="1" xfId="0" applyNumberFormat="1" applyFont="1" applyBorder="1"/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/>
    </xf>
    <xf numFmtId="0" fontId="1" fillId="0" borderId="3" xfId="0" applyFont="1" applyBorder="1" applyAlignment="1">
      <alignment horizontal="left" vertical="center"/>
    </xf>
    <xf numFmtId="0" fontId="1" fillId="0" borderId="3" xfId="0" applyFont="1" applyBorder="1" applyAlignment="1">
      <alignment horizontal="center" vertical="center"/>
    </xf>
    <xf numFmtId="0" fontId="1" fillId="0" borderId="8" xfId="0" applyFont="1" applyBorder="1" applyAlignment="1">
      <alignment horizontal="left" vertical="center"/>
    </xf>
    <xf numFmtId="0" fontId="1" fillId="0" borderId="4" xfId="0" quotePrefix="1" applyFont="1" applyBorder="1" applyAlignment="1">
      <alignment horizontal="left" vertical="center"/>
    </xf>
    <xf numFmtId="0" fontId="1" fillId="0" borderId="2" xfId="0" quotePrefix="1" applyFont="1" applyBorder="1" applyAlignment="1">
      <alignment horizontal="left" vertical="center"/>
    </xf>
    <xf numFmtId="4" fontId="1" fillId="0" borderId="3" xfId="0" applyNumberFormat="1" applyFont="1" applyBorder="1"/>
    <xf numFmtId="4" fontId="1" fillId="0" borderId="2" xfId="0" applyNumberFormat="1" applyFont="1" applyBorder="1"/>
    <xf numFmtId="4" fontId="1" fillId="0" borderId="1" xfId="0" applyNumberFormat="1" applyFont="1" applyBorder="1"/>
    <xf numFmtId="0" fontId="1" fillId="0" borderId="5" xfId="0" applyFont="1" applyBorder="1" applyAlignment="1">
      <alignment horizontal="left" vertical="center"/>
    </xf>
    <xf numFmtId="0" fontId="3" fillId="0" borderId="0" xfId="0" applyFont="1" applyAlignment="1">
      <alignment horizontal="right"/>
    </xf>
    <xf numFmtId="0" fontId="1" fillId="0" borderId="4" xfId="0" applyFont="1" applyBorder="1" applyAlignment="1">
      <alignment horizontal="right" vertical="center"/>
    </xf>
    <xf numFmtId="0" fontId="1" fillId="0" borderId="2" xfId="0" applyFont="1" applyBorder="1" applyAlignment="1">
      <alignment horizontal="right" vertical="center"/>
    </xf>
    <xf numFmtId="0" fontId="1" fillId="0" borderId="3" xfId="0" applyFont="1" applyBorder="1" applyAlignment="1">
      <alignment horizontal="right" vertical="center"/>
    </xf>
    <xf numFmtId="0" fontId="1" fillId="0" borderId="6" xfId="0" applyFont="1" applyBorder="1" applyAlignment="1">
      <alignment horizontal="left"/>
    </xf>
    <xf numFmtId="0" fontId="1" fillId="0" borderId="6" xfId="0" applyFont="1" applyBorder="1"/>
    <xf numFmtId="4" fontId="1" fillId="0" borderId="6" xfId="0" applyNumberFormat="1" applyFont="1" applyBorder="1"/>
    <xf numFmtId="4" fontId="1" fillId="0" borderId="6" xfId="0" applyNumberFormat="1" applyFont="1" applyBorder="1" applyAlignment="1">
      <alignment horizontal="right"/>
    </xf>
    <xf numFmtId="0" fontId="1" fillId="0" borderId="9" xfId="0" applyFont="1" applyBorder="1"/>
    <xf numFmtId="4" fontId="1" fillId="0" borderId="5" xfId="0" applyNumberFormat="1" applyFont="1" applyBorder="1" applyAlignment="1">
      <alignment horizontal="right" vertical="center"/>
    </xf>
    <xf numFmtId="0" fontId="1" fillId="0" borderId="6" xfId="0" applyFont="1" applyBorder="1" applyAlignment="1">
      <alignment wrapText="1"/>
    </xf>
    <xf numFmtId="0" fontId="1" fillId="0" borderId="6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4" fontId="1" fillId="0" borderId="1" xfId="0" applyNumberFormat="1" applyFont="1" applyBorder="1" applyAlignment="1">
      <alignment horizontal="right"/>
    </xf>
    <xf numFmtId="0" fontId="1" fillId="0" borderId="5" xfId="0" applyFont="1" applyBorder="1" applyAlignment="1">
      <alignment horizont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4" fontId="1" fillId="0" borderId="1" xfId="0" applyNumberFormat="1" applyFont="1" applyBorder="1" applyAlignment="1">
      <alignment horizontal="right" vertical="center"/>
    </xf>
    <xf numFmtId="4" fontId="3" fillId="0" borderId="0" xfId="0" applyNumberFormat="1" applyFont="1" applyAlignment="1">
      <alignment horizontal="right"/>
    </xf>
    <xf numFmtId="4" fontId="3" fillId="0" borderId="0" xfId="0" applyNumberFormat="1" applyFont="1"/>
    <xf numFmtId="4" fontId="6" fillId="0" borderId="1" xfId="0" applyNumberFormat="1" applyFont="1" applyBorder="1" applyAlignment="1">
      <alignment horizontal="right"/>
    </xf>
    <xf numFmtId="0" fontId="1" fillId="0" borderId="8" xfId="0" applyFont="1" applyBorder="1" applyAlignment="1">
      <alignment horizontal="center"/>
    </xf>
    <xf numFmtId="0" fontId="1" fillId="0" borderId="8" xfId="0" applyFont="1" applyBorder="1"/>
    <xf numFmtId="0" fontId="1" fillId="0" borderId="8" xfId="0" applyFont="1" applyBorder="1" applyAlignment="1">
      <alignment horizontal="left"/>
    </xf>
    <xf numFmtId="4" fontId="1" fillId="0" borderId="8" xfId="0" applyNumberFormat="1" applyFont="1" applyBorder="1"/>
    <xf numFmtId="4" fontId="1" fillId="3" borderId="8" xfId="0" applyNumberFormat="1" applyFont="1" applyFill="1" applyBorder="1"/>
    <xf numFmtId="164" fontId="3" fillId="0" borderId="0" xfId="0" applyNumberFormat="1" applyFont="1"/>
    <xf numFmtId="0" fontId="3" fillId="0" borderId="0" xfId="0" applyFont="1" applyAlignment="1">
      <alignment horizontal="center"/>
    </xf>
    <xf numFmtId="0" fontId="1" fillId="3" borderId="4" xfId="0" applyFont="1" applyFill="1" applyBorder="1" applyAlignment="1">
      <alignment horizontal="right" vertical="center"/>
    </xf>
    <xf numFmtId="0" fontId="1" fillId="3" borderId="2" xfId="0" applyFont="1" applyFill="1" applyBorder="1" applyAlignment="1">
      <alignment horizontal="right" vertical="center"/>
    </xf>
    <xf numFmtId="4" fontId="1" fillId="3" borderId="2" xfId="0" applyNumberFormat="1" applyFont="1" applyFill="1" applyBorder="1" applyAlignment="1">
      <alignment horizontal="right" vertical="center"/>
    </xf>
    <xf numFmtId="4" fontId="1" fillId="3" borderId="4" xfId="0" applyNumberFormat="1" applyFont="1" applyFill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0" fillId="0" borderId="1" xfId="0" applyBorder="1"/>
    <xf numFmtId="49" fontId="0" fillId="0" borderId="1" xfId="0" applyNumberFormat="1" applyBorder="1"/>
    <xf numFmtId="0" fontId="2" fillId="2" borderId="7" xfId="0" applyFont="1" applyFill="1" applyBorder="1" applyAlignment="1">
      <alignment horizontal="center" vertical="center" wrapText="1"/>
    </xf>
    <xf numFmtId="164" fontId="2" fillId="2" borderId="7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9" fillId="0" borderId="0" xfId="0" applyFont="1" applyAlignment="1">
      <alignment horizontal="center" vertical="center"/>
    </xf>
    <xf numFmtId="0" fontId="10" fillId="0" borderId="1" xfId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7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4" fontId="1" fillId="0" borderId="5" xfId="0" applyNumberFormat="1" applyFont="1" applyBorder="1" applyAlignment="1">
      <alignment horizontal="right" vertical="center"/>
    </xf>
    <xf numFmtId="4" fontId="1" fillId="0" borderId="6" xfId="0" applyNumberFormat="1" applyFont="1" applyBorder="1" applyAlignment="1">
      <alignment horizontal="right" vertical="center"/>
    </xf>
    <xf numFmtId="4" fontId="1" fillId="0" borderId="7" xfId="0" applyNumberFormat="1" applyFont="1" applyBorder="1" applyAlignment="1">
      <alignment horizontal="right" vertical="center"/>
    </xf>
    <xf numFmtId="0" fontId="7" fillId="0" borderId="0" xfId="0" applyFont="1" applyAlignment="1">
      <alignment horizontal="center"/>
    </xf>
    <xf numFmtId="0" fontId="8" fillId="0" borderId="0" xfId="0" applyFont="1"/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mapy.geoportal.gov.pl/imap/Imgp_2.html?identifyParcel=061401_1.0008.232" TargetMode="External"/><Relationship Id="rId3" Type="http://schemas.openxmlformats.org/officeDocument/2006/relationships/hyperlink" Target="https://mapy.geoportal.gov.pl/imap/Imgp_2.html?identifyParcel=061409_2.0027.1300/31" TargetMode="External"/><Relationship Id="rId7" Type="http://schemas.openxmlformats.org/officeDocument/2006/relationships/hyperlink" Target="https://mapy.geoportal.gov.pl/imap/Imgp_2.html?identifyParcel=061401_1.0008.216/12" TargetMode="External"/><Relationship Id="rId12" Type="http://schemas.openxmlformats.org/officeDocument/2006/relationships/printerSettings" Target="../printerSettings/printerSettings3.bin"/><Relationship Id="rId2" Type="http://schemas.openxmlformats.org/officeDocument/2006/relationships/hyperlink" Target="https://mapy.geoportal.gov.pl/imap/Imgp_2.html?identifyParcel=061409_2.0027.1300/34" TargetMode="External"/><Relationship Id="rId1" Type="http://schemas.openxmlformats.org/officeDocument/2006/relationships/hyperlink" Target="https://mapy.geoportal.gov.pl/imap/Imgp_2.html?identifyParcel=061401_1.0008.41/4" TargetMode="External"/><Relationship Id="rId6" Type="http://schemas.openxmlformats.org/officeDocument/2006/relationships/hyperlink" Target="https://mapy.geoportal.gov.pl/imap/Imgp_2.html?identifyParcel=061401_1.0008.216/14" TargetMode="External"/><Relationship Id="rId11" Type="http://schemas.openxmlformats.org/officeDocument/2006/relationships/hyperlink" Target="https://mapy.geoportal.gov.pl/imap/Imgp_2.html?identifyParcel=061409_2.0027.1300/30" TargetMode="External"/><Relationship Id="rId5" Type="http://schemas.openxmlformats.org/officeDocument/2006/relationships/hyperlink" Target="https://mapy.geoportal.gov.pl/imap/Imgp_2.html?identifyParcel=061401_1.0008.216/9" TargetMode="External"/><Relationship Id="rId10" Type="http://schemas.openxmlformats.org/officeDocument/2006/relationships/hyperlink" Target="https://mapy.geoportal.gov.pl/imap/Imgp_2.html?identifyParcel=061409_2.0027.1300/29" TargetMode="External"/><Relationship Id="rId4" Type="http://schemas.openxmlformats.org/officeDocument/2006/relationships/hyperlink" Target="https://mapy.geoportal.gov.pl/imap/Imgp_2.html?identifyParcel=061401_1.0008.216/7" TargetMode="External"/><Relationship Id="rId9" Type="http://schemas.openxmlformats.org/officeDocument/2006/relationships/hyperlink" Target="https://mapy.geoportal.gov.pl/imap/Imgp_2.html?identifyParcel=061409_2.0027.1300/23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5"/>
  <sheetViews>
    <sheetView topLeftCell="A19" workbookViewId="0">
      <selection activeCell="H64" sqref="H64"/>
    </sheetView>
  </sheetViews>
  <sheetFormatPr defaultColWidth="9.140625" defaultRowHeight="11.25" x14ac:dyDescent="0.2"/>
  <cols>
    <col min="1" max="1" width="9.140625" style="2"/>
    <col min="2" max="2" width="5.42578125" style="2" customWidth="1"/>
    <col min="3" max="3" width="29" style="2" customWidth="1"/>
    <col min="4" max="4" width="17.42578125" style="2" customWidth="1"/>
    <col min="5" max="5" width="36.28515625" style="2" customWidth="1"/>
    <col min="6" max="6" width="17.42578125" style="2" customWidth="1"/>
    <col min="7" max="7" width="15.140625" style="2" customWidth="1"/>
    <col min="8" max="8" width="17.28515625" style="31" customWidth="1"/>
    <col min="9" max="9" width="17" style="59" customWidth="1"/>
    <col min="10" max="16384" width="9.140625" style="2"/>
  </cols>
  <sheetData>
    <row r="1" spans="1:9" x14ac:dyDescent="0.2">
      <c r="A1" s="2" t="s">
        <v>0</v>
      </c>
    </row>
    <row r="3" spans="1:9" x14ac:dyDescent="0.2">
      <c r="E3" s="11" t="s">
        <v>20</v>
      </c>
    </row>
    <row r="6" spans="1:9" s="1" customFormat="1" ht="48" x14ac:dyDescent="0.25">
      <c r="B6" s="7" t="s">
        <v>1</v>
      </c>
      <c r="C6" s="7" t="s">
        <v>2</v>
      </c>
      <c r="D6" s="7" t="s">
        <v>14</v>
      </c>
      <c r="E6" s="7" t="s">
        <v>5</v>
      </c>
      <c r="F6" s="7" t="s">
        <v>16</v>
      </c>
      <c r="G6" s="7" t="s">
        <v>3</v>
      </c>
      <c r="H6" s="7" t="s">
        <v>17</v>
      </c>
      <c r="I6" s="7" t="s">
        <v>4</v>
      </c>
    </row>
    <row r="7" spans="1:9" s="3" customFormat="1" ht="12" x14ac:dyDescent="0.2">
      <c r="B7" s="14" t="s">
        <v>6</v>
      </c>
      <c r="C7" s="15" t="s">
        <v>40</v>
      </c>
      <c r="D7" s="13">
        <v>31000058</v>
      </c>
      <c r="E7" s="13" t="s">
        <v>55</v>
      </c>
      <c r="F7" s="15"/>
      <c r="G7" s="29">
        <v>7520</v>
      </c>
      <c r="H7" s="52">
        <f>7520-1186.65-2800-1161</f>
        <v>2372.3500000000004</v>
      </c>
      <c r="I7" s="14" t="s">
        <v>82</v>
      </c>
    </row>
    <row r="8" spans="1:9" s="3" customFormat="1" ht="15" customHeight="1" x14ac:dyDescent="0.2">
      <c r="B8" s="14" t="s">
        <v>67</v>
      </c>
      <c r="C8" s="15" t="s">
        <v>40</v>
      </c>
      <c r="D8" s="35">
        <v>11000192</v>
      </c>
      <c r="E8" s="35">
        <v>579</v>
      </c>
      <c r="F8" s="36" t="s">
        <v>54</v>
      </c>
      <c r="G8" s="37">
        <v>2437</v>
      </c>
      <c r="H8" s="38">
        <f>G8</f>
        <v>2437</v>
      </c>
      <c r="I8" s="42" t="s">
        <v>83</v>
      </c>
    </row>
    <row r="9" spans="1:9" s="3" customFormat="1" ht="15" customHeight="1" x14ac:dyDescent="0.2">
      <c r="B9" s="14" t="s">
        <v>59</v>
      </c>
      <c r="C9" s="36" t="s">
        <v>40</v>
      </c>
      <c r="D9" s="35">
        <v>31000009</v>
      </c>
      <c r="E9" s="35" t="s">
        <v>53</v>
      </c>
      <c r="F9" s="39"/>
      <c r="G9" s="37">
        <v>1256</v>
      </c>
      <c r="H9" s="38">
        <f>G9-632.79</f>
        <v>623.21</v>
      </c>
      <c r="I9" s="42" t="s">
        <v>84</v>
      </c>
    </row>
    <row r="10" spans="1:9" s="3" customFormat="1" ht="15" customHeight="1" x14ac:dyDescent="0.2">
      <c r="B10" s="14" t="s">
        <v>58</v>
      </c>
      <c r="C10" s="36" t="s">
        <v>40</v>
      </c>
      <c r="D10" s="35">
        <v>11000208</v>
      </c>
      <c r="E10" s="35" t="s">
        <v>18</v>
      </c>
      <c r="F10" s="36" t="s">
        <v>54</v>
      </c>
      <c r="G10" s="37">
        <v>586.09</v>
      </c>
      <c r="H10" s="38">
        <f>G10</f>
        <v>586.09</v>
      </c>
      <c r="I10" s="42" t="s">
        <v>82</v>
      </c>
    </row>
    <row r="11" spans="1:9" s="3" customFormat="1" ht="24.75" customHeight="1" x14ac:dyDescent="0.2">
      <c r="B11" s="14" t="s">
        <v>60</v>
      </c>
      <c r="C11" s="15" t="s">
        <v>40</v>
      </c>
      <c r="D11" s="35">
        <v>11000378</v>
      </c>
      <c r="E11" s="36" t="s">
        <v>43</v>
      </c>
      <c r="F11" s="36" t="s">
        <v>54</v>
      </c>
      <c r="G11" s="37">
        <v>1387</v>
      </c>
      <c r="H11" s="38">
        <v>70.760000000000005</v>
      </c>
      <c r="I11" s="42">
        <v>1.3</v>
      </c>
    </row>
    <row r="12" spans="1:9" s="3" customFormat="1" ht="24.75" customHeight="1" x14ac:dyDescent="0.2">
      <c r="B12" s="14" t="s">
        <v>61</v>
      </c>
      <c r="C12" s="15" t="s">
        <v>40</v>
      </c>
      <c r="D12" s="35">
        <v>31000065</v>
      </c>
      <c r="E12" s="35">
        <v>271</v>
      </c>
      <c r="F12" s="15"/>
      <c r="G12" s="36">
        <v>926.49</v>
      </c>
      <c r="H12" s="38">
        <v>84.8</v>
      </c>
      <c r="I12" s="14">
        <v>1.3</v>
      </c>
    </row>
    <row r="13" spans="1:9" s="3" customFormat="1" ht="24.75" customHeight="1" x14ac:dyDescent="0.2">
      <c r="B13" s="14" t="s">
        <v>68</v>
      </c>
      <c r="C13" s="15" t="s">
        <v>40</v>
      </c>
      <c r="D13" s="35">
        <v>31000042</v>
      </c>
      <c r="E13" s="35">
        <v>263</v>
      </c>
      <c r="F13" s="36"/>
      <c r="G13" s="37">
        <v>641.01</v>
      </c>
      <c r="H13" s="38"/>
      <c r="I13" s="14" t="s">
        <v>85</v>
      </c>
    </row>
    <row r="14" spans="1:9" s="3" customFormat="1" ht="12" x14ac:dyDescent="0.2">
      <c r="B14" s="14" t="s">
        <v>69</v>
      </c>
      <c r="C14" s="19" t="s">
        <v>66</v>
      </c>
      <c r="D14" s="46">
        <v>11000137</v>
      </c>
      <c r="E14" s="46" t="s">
        <v>65</v>
      </c>
      <c r="F14" s="46" t="s">
        <v>54</v>
      </c>
      <c r="G14" s="47">
        <v>71.59</v>
      </c>
      <c r="H14" s="47">
        <v>71.59</v>
      </c>
      <c r="I14" s="64">
        <v>3</v>
      </c>
    </row>
    <row r="15" spans="1:9" s="3" customFormat="1" ht="12" x14ac:dyDescent="0.2">
      <c r="B15" s="8"/>
      <c r="C15" s="82" t="s">
        <v>41</v>
      </c>
      <c r="D15" s="19">
        <v>11000346</v>
      </c>
      <c r="E15" s="19" t="s">
        <v>42</v>
      </c>
      <c r="F15" s="19" t="s">
        <v>23</v>
      </c>
      <c r="G15" s="85">
        <v>921</v>
      </c>
      <c r="H15" s="32">
        <v>17.96</v>
      </c>
      <c r="I15" s="48">
        <v>3</v>
      </c>
    </row>
    <row r="16" spans="1:9" s="3" customFormat="1" ht="15" customHeight="1" x14ac:dyDescent="0.2">
      <c r="B16" s="9"/>
      <c r="C16" s="83"/>
      <c r="D16" s="19">
        <v>11000346</v>
      </c>
      <c r="E16" s="19" t="s">
        <v>42</v>
      </c>
      <c r="F16" s="20" t="s">
        <v>24</v>
      </c>
      <c r="G16" s="85"/>
      <c r="H16" s="33">
        <v>17.37</v>
      </c>
      <c r="I16" s="48">
        <v>3</v>
      </c>
    </row>
    <row r="17" spans="2:9" s="3" customFormat="1" ht="15" customHeight="1" x14ac:dyDescent="0.2">
      <c r="B17" s="9"/>
      <c r="C17" s="83"/>
      <c r="D17" s="20">
        <v>11000346</v>
      </c>
      <c r="E17" s="19" t="s">
        <v>42</v>
      </c>
      <c r="F17" s="20" t="s">
        <v>25</v>
      </c>
      <c r="G17" s="85"/>
      <c r="H17" s="33">
        <v>21.48</v>
      </c>
      <c r="I17" s="17">
        <v>3</v>
      </c>
    </row>
    <row r="18" spans="2:9" s="3" customFormat="1" ht="15" customHeight="1" x14ac:dyDescent="0.2">
      <c r="B18" s="10"/>
      <c r="C18" s="84"/>
      <c r="D18" s="22">
        <v>11000346</v>
      </c>
      <c r="E18" s="22" t="s">
        <v>42</v>
      </c>
      <c r="F18" s="22" t="s">
        <v>26</v>
      </c>
      <c r="G18" s="86"/>
      <c r="H18" s="34">
        <v>21.49</v>
      </c>
      <c r="I18" s="23">
        <v>3</v>
      </c>
    </row>
    <row r="19" spans="2:9" s="3" customFormat="1" ht="15" customHeight="1" x14ac:dyDescent="0.2">
      <c r="B19" s="14" t="s">
        <v>72</v>
      </c>
      <c r="C19" s="30" t="s">
        <v>41</v>
      </c>
      <c r="D19" s="30">
        <v>11000346</v>
      </c>
      <c r="E19" s="46" t="s">
        <v>56</v>
      </c>
      <c r="F19" s="46"/>
      <c r="G19" s="40">
        <v>921</v>
      </c>
      <c r="H19" s="47">
        <f>SUM(H15:H18)</f>
        <v>78.3</v>
      </c>
      <c r="I19" s="48">
        <v>3</v>
      </c>
    </row>
    <row r="20" spans="2:9" s="3" customFormat="1" ht="12" x14ac:dyDescent="0.2">
      <c r="B20" s="8"/>
      <c r="C20" s="82" t="s">
        <v>44</v>
      </c>
      <c r="D20" s="24">
        <v>11000261</v>
      </c>
      <c r="E20" s="19" t="s">
        <v>27</v>
      </c>
      <c r="F20" s="25" t="s">
        <v>28</v>
      </c>
      <c r="G20" s="87">
        <v>3750</v>
      </c>
      <c r="H20" s="60">
        <v>37.119999999999997</v>
      </c>
      <c r="I20" s="17">
        <v>3</v>
      </c>
    </row>
    <row r="21" spans="2:9" s="3" customFormat="1" ht="15" customHeight="1" x14ac:dyDescent="0.2">
      <c r="B21" s="8"/>
      <c r="C21" s="83"/>
      <c r="D21" s="20">
        <v>11000261</v>
      </c>
      <c r="E21" s="19" t="s">
        <v>27</v>
      </c>
      <c r="F21" s="26" t="s">
        <v>29</v>
      </c>
      <c r="G21" s="85"/>
      <c r="H21" s="61">
        <v>11.69</v>
      </c>
      <c r="I21" s="17">
        <v>3</v>
      </c>
    </row>
    <row r="22" spans="2:9" s="3" customFormat="1" ht="23.25" customHeight="1" x14ac:dyDescent="0.2">
      <c r="B22" s="8"/>
      <c r="C22" s="83"/>
      <c r="D22" s="20">
        <v>11000261</v>
      </c>
      <c r="E22" s="19" t="s">
        <v>27</v>
      </c>
      <c r="F22" s="26" t="s">
        <v>30</v>
      </c>
      <c r="G22" s="85"/>
      <c r="H22" s="61">
        <v>40.6</v>
      </c>
      <c r="I22" s="17">
        <v>3</v>
      </c>
    </row>
    <row r="23" spans="2:9" s="3" customFormat="1" ht="15" customHeight="1" x14ac:dyDescent="0.2">
      <c r="B23" s="8"/>
      <c r="C23" s="83"/>
      <c r="D23" s="20">
        <v>11000261</v>
      </c>
      <c r="E23" s="19" t="s">
        <v>27</v>
      </c>
      <c r="F23" s="20" t="s">
        <v>31</v>
      </c>
      <c r="G23" s="85"/>
      <c r="H23" s="62">
        <v>12</v>
      </c>
      <c r="I23" s="17">
        <v>3</v>
      </c>
    </row>
    <row r="24" spans="2:9" s="3" customFormat="1" ht="15" customHeight="1" x14ac:dyDescent="0.2">
      <c r="B24" s="8"/>
      <c r="C24" s="83"/>
      <c r="D24" s="20">
        <v>11000261</v>
      </c>
      <c r="E24" s="19" t="s">
        <v>27</v>
      </c>
      <c r="F24" s="20" t="s">
        <v>32</v>
      </c>
      <c r="G24" s="85"/>
      <c r="H24" s="62">
        <v>40.6</v>
      </c>
      <c r="I24" s="17">
        <v>3</v>
      </c>
    </row>
    <row r="25" spans="2:9" s="3" customFormat="1" ht="15" customHeight="1" x14ac:dyDescent="0.2">
      <c r="B25" s="8"/>
      <c r="C25" s="83"/>
      <c r="D25" s="20">
        <v>11000261</v>
      </c>
      <c r="E25" s="20" t="s">
        <v>27</v>
      </c>
      <c r="F25" s="20" t="s">
        <v>33</v>
      </c>
      <c r="G25" s="85"/>
      <c r="H25" s="62">
        <v>40.6</v>
      </c>
      <c r="I25" s="18">
        <v>3</v>
      </c>
    </row>
    <row r="26" spans="2:9" s="3" customFormat="1" ht="25.5" customHeight="1" x14ac:dyDescent="0.2">
      <c r="B26" s="8"/>
      <c r="C26" s="83"/>
      <c r="D26" s="20">
        <v>11000261</v>
      </c>
      <c r="E26" s="20" t="s">
        <v>27</v>
      </c>
      <c r="F26" s="19" t="s">
        <v>34</v>
      </c>
      <c r="G26" s="85"/>
      <c r="H26" s="63">
        <v>12</v>
      </c>
      <c r="I26" s="17">
        <v>3</v>
      </c>
    </row>
    <row r="27" spans="2:9" s="3" customFormat="1" ht="15" customHeight="1" x14ac:dyDescent="0.2">
      <c r="B27" s="8"/>
      <c r="C27" s="83"/>
      <c r="D27" s="20">
        <v>11000261</v>
      </c>
      <c r="E27" s="20" t="s">
        <v>27</v>
      </c>
      <c r="F27" s="19" t="s">
        <v>35</v>
      </c>
      <c r="G27" s="85"/>
      <c r="H27" s="63">
        <v>16.5</v>
      </c>
      <c r="I27" s="17">
        <v>5</v>
      </c>
    </row>
    <row r="28" spans="2:9" s="3" customFormat="1" ht="15" customHeight="1" x14ac:dyDescent="0.2">
      <c r="B28" s="8"/>
      <c r="C28" s="83"/>
      <c r="D28" s="20">
        <v>11000261</v>
      </c>
      <c r="E28" s="20" t="s">
        <v>27</v>
      </c>
      <c r="F28" s="20" t="s">
        <v>36</v>
      </c>
      <c r="G28" s="85"/>
      <c r="H28" s="62">
        <v>17.8</v>
      </c>
      <c r="I28" s="18">
        <v>3</v>
      </c>
    </row>
    <row r="29" spans="2:9" s="3" customFormat="1" ht="15" customHeight="1" x14ac:dyDescent="0.2">
      <c r="B29" s="8"/>
      <c r="C29" s="83"/>
      <c r="D29" s="20">
        <v>11000261</v>
      </c>
      <c r="E29" s="20" t="s">
        <v>27</v>
      </c>
      <c r="F29" s="20" t="s">
        <v>37</v>
      </c>
      <c r="G29" s="85"/>
      <c r="H29" s="62">
        <v>18.5</v>
      </c>
      <c r="I29" s="18">
        <v>3</v>
      </c>
    </row>
    <row r="30" spans="2:9" s="3" customFormat="1" ht="15" customHeight="1" x14ac:dyDescent="0.2">
      <c r="B30" s="8"/>
      <c r="C30" s="83"/>
      <c r="D30" s="20">
        <v>11000261</v>
      </c>
      <c r="E30" s="20" t="s">
        <v>27</v>
      </c>
      <c r="F30" s="20" t="s">
        <v>38</v>
      </c>
      <c r="G30" s="85"/>
      <c r="H30" s="61">
        <v>18.5</v>
      </c>
      <c r="I30" s="18">
        <v>3</v>
      </c>
    </row>
    <row r="31" spans="2:9" s="3" customFormat="1" ht="15" customHeight="1" x14ac:dyDescent="0.2">
      <c r="B31" s="45"/>
      <c r="C31" s="84"/>
      <c r="D31" s="22">
        <v>11000261</v>
      </c>
      <c r="E31" s="22" t="s">
        <v>27</v>
      </c>
      <c r="F31" s="22" t="s">
        <v>39</v>
      </c>
      <c r="G31" s="86"/>
      <c r="H31" s="34">
        <v>37.6</v>
      </c>
      <c r="I31" s="23">
        <v>3</v>
      </c>
    </row>
    <row r="32" spans="2:9" s="3" customFormat="1" ht="15" customHeight="1" x14ac:dyDescent="0.2">
      <c r="B32" s="14" t="s">
        <v>73</v>
      </c>
      <c r="C32" s="46" t="s">
        <v>44</v>
      </c>
      <c r="D32" s="46">
        <v>11000261</v>
      </c>
      <c r="E32" s="46" t="s">
        <v>27</v>
      </c>
      <c r="F32" s="46"/>
      <c r="G32" s="49">
        <v>3750</v>
      </c>
      <c r="H32" s="47">
        <f>SUM(H20:H31)</f>
        <v>303.51</v>
      </c>
      <c r="I32" s="48">
        <v>3</v>
      </c>
    </row>
    <row r="33" spans="2:9" s="3" customFormat="1" ht="12" x14ac:dyDescent="0.2">
      <c r="B33" s="9" t="s">
        <v>74</v>
      </c>
      <c r="C33" s="15" t="s">
        <v>51</v>
      </c>
      <c r="D33" s="13">
        <v>11000080</v>
      </c>
      <c r="E33" s="43" t="s">
        <v>48</v>
      </c>
      <c r="F33" s="15" t="s">
        <v>54</v>
      </c>
      <c r="G33" s="44">
        <v>33</v>
      </c>
      <c r="H33" s="44">
        <v>33</v>
      </c>
      <c r="I33" s="14">
        <v>1</v>
      </c>
    </row>
    <row r="34" spans="2:9" s="3" customFormat="1" ht="12" x14ac:dyDescent="0.2">
      <c r="B34" s="10" t="s">
        <v>75</v>
      </c>
      <c r="C34" s="15" t="s">
        <v>51</v>
      </c>
      <c r="D34" s="35">
        <v>11000084</v>
      </c>
      <c r="E34" s="41" t="s">
        <v>49</v>
      </c>
      <c r="F34" s="36" t="s">
        <v>54</v>
      </c>
      <c r="G34" s="38">
        <v>388</v>
      </c>
      <c r="H34" s="38">
        <v>388</v>
      </c>
      <c r="I34" s="42">
        <v>1</v>
      </c>
    </row>
    <row r="36" spans="2:9" x14ac:dyDescent="0.2">
      <c r="C36" s="2" t="s">
        <v>7</v>
      </c>
      <c r="F36" s="2" t="s">
        <v>79</v>
      </c>
      <c r="H36" s="50">
        <f>H7+H8+H9+H10+H11+H19+H32+H32+H33+H34</f>
        <v>7195.7300000000014</v>
      </c>
    </row>
    <row r="37" spans="2:9" x14ac:dyDescent="0.2">
      <c r="C37" s="2" t="s">
        <v>8</v>
      </c>
    </row>
    <row r="38" spans="2:9" x14ac:dyDescent="0.2">
      <c r="C38" s="2" t="s">
        <v>9</v>
      </c>
    </row>
    <row r="39" spans="2:9" x14ac:dyDescent="0.2">
      <c r="C39" s="2" t="s">
        <v>10</v>
      </c>
    </row>
    <row r="40" spans="2:9" x14ac:dyDescent="0.2">
      <c r="C40" s="2" t="s">
        <v>11</v>
      </c>
    </row>
    <row r="41" spans="2:9" x14ac:dyDescent="0.2">
      <c r="C41" s="2" t="s">
        <v>15</v>
      </c>
    </row>
    <row r="42" spans="2:9" x14ac:dyDescent="0.2">
      <c r="C42" s="2" t="s">
        <v>12</v>
      </c>
    </row>
    <row r="43" spans="2:9" x14ac:dyDescent="0.2">
      <c r="C43" s="2" t="s">
        <v>13</v>
      </c>
    </row>
    <row r="47" spans="2:9" x14ac:dyDescent="0.2">
      <c r="E47" s="11" t="s">
        <v>19</v>
      </c>
      <c r="H47" s="2"/>
    </row>
    <row r="48" spans="2:9" x14ac:dyDescent="0.2">
      <c r="H48" s="2"/>
    </row>
    <row r="49" spans="2:9" x14ac:dyDescent="0.2">
      <c r="H49" s="2"/>
    </row>
    <row r="50" spans="2:9" ht="48" x14ac:dyDescent="0.2">
      <c r="B50" s="7" t="s">
        <v>1</v>
      </c>
      <c r="C50" s="7" t="s">
        <v>2</v>
      </c>
      <c r="D50" s="7" t="s">
        <v>14</v>
      </c>
      <c r="E50" s="7" t="s">
        <v>5</v>
      </c>
      <c r="F50" s="7" t="s">
        <v>16</v>
      </c>
      <c r="G50" s="7" t="s">
        <v>3</v>
      </c>
      <c r="H50" s="7" t="s">
        <v>17</v>
      </c>
      <c r="I50" s="7" t="s">
        <v>4</v>
      </c>
    </row>
    <row r="51" spans="2:9" ht="12" x14ac:dyDescent="0.2">
      <c r="B51" s="14" t="s">
        <v>6</v>
      </c>
      <c r="C51" s="15" t="s">
        <v>47</v>
      </c>
      <c r="D51" s="13">
        <v>12001129</v>
      </c>
      <c r="E51" s="15" t="s">
        <v>21</v>
      </c>
      <c r="F51" s="16" t="s">
        <v>22</v>
      </c>
      <c r="G51" s="29">
        <v>22400</v>
      </c>
      <c r="H51" s="29">
        <v>5000</v>
      </c>
      <c r="I51" s="14">
        <v>7</v>
      </c>
    </row>
    <row r="52" spans="2:9" ht="12" x14ac:dyDescent="0.2">
      <c r="B52" s="9" t="s">
        <v>57</v>
      </c>
      <c r="C52" s="4" t="s">
        <v>40</v>
      </c>
      <c r="D52" s="12"/>
      <c r="E52" s="5" t="s">
        <v>45</v>
      </c>
      <c r="F52" s="5"/>
      <c r="G52" s="28">
        <v>158</v>
      </c>
      <c r="H52" s="28">
        <v>158</v>
      </c>
      <c r="I52" s="9">
        <v>6</v>
      </c>
    </row>
    <row r="53" spans="2:9" ht="12" x14ac:dyDescent="0.2">
      <c r="B53" s="9" t="s">
        <v>59</v>
      </c>
      <c r="C53" s="4" t="s">
        <v>40</v>
      </c>
      <c r="D53" s="12"/>
      <c r="E53" s="5" t="s">
        <v>46</v>
      </c>
      <c r="F53" s="5"/>
      <c r="G53" s="28">
        <f>255+1205</f>
        <v>1460</v>
      </c>
      <c r="H53" s="28">
        <v>827</v>
      </c>
      <c r="I53" s="9">
        <v>6</v>
      </c>
    </row>
    <row r="54" spans="2:9" ht="12" x14ac:dyDescent="0.2">
      <c r="B54" s="10" t="s">
        <v>58</v>
      </c>
      <c r="C54" s="36" t="s">
        <v>40</v>
      </c>
      <c r="D54" s="21">
        <v>12001525</v>
      </c>
      <c r="E54" s="6" t="s">
        <v>52</v>
      </c>
      <c r="F54" s="6"/>
      <c r="G54" s="27">
        <v>2500</v>
      </c>
      <c r="H54" s="27">
        <v>2500</v>
      </c>
      <c r="I54" s="10">
        <v>6</v>
      </c>
    </row>
    <row r="55" spans="2:9" ht="12" x14ac:dyDescent="0.2">
      <c r="B55" s="53" t="s">
        <v>60</v>
      </c>
      <c r="C55" s="54" t="s">
        <v>51</v>
      </c>
      <c r="D55" s="55"/>
      <c r="E55" s="54" t="s">
        <v>50</v>
      </c>
      <c r="F55" s="54"/>
      <c r="G55" s="56">
        <v>650.54</v>
      </c>
      <c r="H55" s="57">
        <v>474.14</v>
      </c>
      <c r="I55" s="53">
        <v>7</v>
      </c>
    </row>
    <row r="56" spans="2:9" ht="12" x14ac:dyDescent="0.2">
      <c r="B56" s="10" t="s">
        <v>61</v>
      </c>
      <c r="C56" s="36" t="s">
        <v>51</v>
      </c>
      <c r="D56" s="35"/>
      <c r="E56" s="36" t="s">
        <v>50</v>
      </c>
      <c r="F56" s="6"/>
      <c r="G56" s="27">
        <v>650.54</v>
      </c>
      <c r="H56" s="27">
        <v>176.4</v>
      </c>
      <c r="I56" s="10">
        <v>6</v>
      </c>
    </row>
    <row r="57" spans="2:9" x14ac:dyDescent="0.2">
      <c r="H57" s="51">
        <f>SUM(H51:H56)</f>
        <v>9135.5399999999991</v>
      </c>
    </row>
    <row r="58" spans="2:9" x14ac:dyDescent="0.2">
      <c r="C58" s="2" t="s">
        <v>7</v>
      </c>
      <c r="H58" s="2"/>
      <c r="I58" s="2"/>
    </row>
    <row r="59" spans="2:9" x14ac:dyDescent="0.2">
      <c r="C59" s="2" t="s">
        <v>8</v>
      </c>
      <c r="H59" s="2"/>
      <c r="I59" s="2"/>
    </row>
    <row r="60" spans="2:9" x14ac:dyDescent="0.2">
      <c r="C60" s="2" t="s">
        <v>9</v>
      </c>
      <c r="H60" s="2"/>
      <c r="I60" s="2"/>
    </row>
    <row r="61" spans="2:9" x14ac:dyDescent="0.2">
      <c r="C61" s="2" t="s">
        <v>10</v>
      </c>
      <c r="H61" s="2"/>
    </row>
    <row r="62" spans="2:9" x14ac:dyDescent="0.2">
      <c r="C62" s="2" t="s">
        <v>11</v>
      </c>
      <c r="H62" s="2"/>
    </row>
    <row r="63" spans="2:9" x14ac:dyDescent="0.2">
      <c r="C63" s="2" t="s">
        <v>15</v>
      </c>
      <c r="H63" s="2"/>
    </row>
    <row r="64" spans="2:9" x14ac:dyDescent="0.2">
      <c r="C64" s="2" t="s">
        <v>12</v>
      </c>
      <c r="H64" s="2"/>
    </row>
    <row r="65" spans="3:8" x14ac:dyDescent="0.2">
      <c r="C65" s="2" t="s">
        <v>13</v>
      </c>
      <c r="H65" s="2"/>
    </row>
  </sheetData>
  <mergeCells count="4">
    <mergeCell ref="C15:C18"/>
    <mergeCell ref="G15:G18"/>
    <mergeCell ref="G20:G31"/>
    <mergeCell ref="C20:C31"/>
  </mergeCells>
  <phoneticPr fontId="5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1"/>
  <sheetViews>
    <sheetView workbookViewId="0">
      <selection activeCell="B3" sqref="B3:I21"/>
    </sheetView>
  </sheetViews>
  <sheetFormatPr defaultColWidth="9.140625" defaultRowHeight="11.25" x14ac:dyDescent="0.2"/>
  <cols>
    <col min="1" max="1" width="9.140625" style="2"/>
    <col min="2" max="2" width="5.42578125" style="2" customWidth="1"/>
    <col min="3" max="3" width="18.42578125" style="2" customWidth="1"/>
    <col min="4" max="4" width="17.42578125" style="2" customWidth="1"/>
    <col min="5" max="5" width="22.28515625" style="2" customWidth="1"/>
    <col min="6" max="6" width="17.42578125" style="2" customWidth="1"/>
    <col min="7" max="7" width="15.140625" style="2" customWidth="1"/>
    <col min="8" max="8" width="17.28515625" style="2" customWidth="1"/>
    <col min="9" max="9" width="20.140625" style="59" customWidth="1"/>
    <col min="10" max="16384" width="9.140625" style="2"/>
  </cols>
  <sheetData>
    <row r="1" spans="1:9" x14ac:dyDescent="0.2">
      <c r="A1" s="2" t="s">
        <v>0</v>
      </c>
    </row>
    <row r="3" spans="1:9" x14ac:dyDescent="0.2">
      <c r="E3" s="11" t="s">
        <v>19</v>
      </c>
    </row>
    <row r="6" spans="1:9" s="1" customFormat="1" ht="48" x14ac:dyDescent="0.25">
      <c r="B6" s="7" t="s">
        <v>1</v>
      </c>
      <c r="C6" s="7" t="s">
        <v>2</v>
      </c>
      <c r="D6" s="7" t="s">
        <v>14</v>
      </c>
      <c r="E6" s="7" t="s">
        <v>5</v>
      </c>
      <c r="F6" s="7" t="s">
        <v>16</v>
      </c>
      <c r="G6" s="7" t="s">
        <v>3</v>
      </c>
      <c r="H6" s="7" t="s">
        <v>17</v>
      </c>
      <c r="I6" s="7" t="s">
        <v>4</v>
      </c>
    </row>
    <row r="7" spans="1:9" s="3" customFormat="1" ht="12" x14ac:dyDescent="0.2">
      <c r="B7" s="14" t="s">
        <v>6</v>
      </c>
      <c r="C7" s="15" t="s">
        <v>47</v>
      </c>
      <c r="D7" s="13">
        <v>12001129</v>
      </c>
      <c r="E7" s="15" t="s">
        <v>21</v>
      </c>
      <c r="F7" s="16" t="s">
        <v>22</v>
      </c>
      <c r="G7" s="29">
        <v>22400</v>
      </c>
      <c r="H7" s="29">
        <v>5000</v>
      </c>
      <c r="I7" s="14">
        <v>7</v>
      </c>
    </row>
    <row r="8" spans="1:9" s="3" customFormat="1" ht="12" x14ac:dyDescent="0.2">
      <c r="B8" s="9" t="s">
        <v>57</v>
      </c>
      <c r="C8" s="4" t="s">
        <v>40</v>
      </c>
      <c r="D8" s="12"/>
      <c r="E8" s="5" t="s">
        <v>45</v>
      </c>
      <c r="F8" s="5"/>
      <c r="G8" s="28">
        <v>158</v>
      </c>
      <c r="H8" s="28">
        <v>158</v>
      </c>
      <c r="I8" s="9">
        <v>6</v>
      </c>
    </row>
    <row r="9" spans="1:9" s="3" customFormat="1" ht="12" x14ac:dyDescent="0.2">
      <c r="B9" s="9" t="s">
        <v>59</v>
      </c>
      <c r="C9" s="4" t="s">
        <v>40</v>
      </c>
      <c r="D9" s="12"/>
      <c r="E9" s="5" t="s">
        <v>46</v>
      </c>
      <c r="F9" s="5"/>
      <c r="G9" s="28">
        <f>255+1205</f>
        <v>1460</v>
      </c>
      <c r="H9" s="28">
        <v>827</v>
      </c>
      <c r="I9" s="9">
        <v>6</v>
      </c>
    </row>
    <row r="10" spans="1:9" s="3" customFormat="1" ht="12" x14ac:dyDescent="0.2">
      <c r="B10" s="10" t="s">
        <v>58</v>
      </c>
      <c r="C10" s="36" t="s">
        <v>40</v>
      </c>
      <c r="D10" s="21">
        <v>12001525</v>
      </c>
      <c r="E10" s="6" t="s">
        <v>52</v>
      </c>
      <c r="F10" s="6"/>
      <c r="G10" s="27">
        <v>2500</v>
      </c>
      <c r="H10" s="27">
        <v>2500</v>
      </c>
      <c r="I10" s="10">
        <v>6</v>
      </c>
    </row>
    <row r="11" spans="1:9" s="3" customFormat="1" ht="12" x14ac:dyDescent="0.2">
      <c r="B11" s="53" t="s">
        <v>60</v>
      </c>
      <c r="C11" s="54" t="s">
        <v>51</v>
      </c>
      <c r="D11" s="55"/>
      <c r="E11" s="54" t="s">
        <v>50</v>
      </c>
      <c r="F11" s="54"/>
      <c r="G11" s="56">
        <v>650.54</v>
      </c>
      <c r="H11" s="57">
        <v>474.14</v>
      </c>
      <c r="I11" s="53">
        <v>7</v>
      </c>
    </row>
    <row r="12" spans="1:9" s="3" customFormat="1" ht="12" x14ac:dyDescent="0.2">
      <c r="B12" s="10" t="s">
        <v>61</v>
      </c>
      <c r="C12" s="36" t="s">
        <v>51</v>
      </c>
      <c r="D12" s="35"/>
      <c r="E12" s="36" t="s">
        <v>50</v>
      </c>
      <c r="F12" s="6"/>
      <c r="G12" s="27">
        <v>650.54</v>
      </c>
      <c r="H12" s="27">
        <v>176.4</v>
      </c>
      <c r="I12" s="10">
        <v>6</v>
      </c>
    </row>
    <row r="13" spans="1:9" x14ac:dyDescent="0.2">
      <c r="H13" s="51">
        <f>SUM(H7:H12)</f>
        <v>9135.5399999999991</v>
      </c>
    </row>
    <row r="14" spans="1:9" x14ac:dyDescent="0.2">
      <c r="C14" s="2" t="s">
        <v>7</v>
      </c>
      <c r="I14" s="2"/>
    </row>
    <row r="15" spans="1:9" x14ac:dyDescent="0.2">
      <c r="C15" s="2" t="s">
        <v>8</v>
      </c>
      <c r="I15" s="2"/>
    </row>
    <row r="16" spans="1:9" x14ac:dyDescent="0.2">
      <c r="C16" s="2" t="s">
        <v>9</v>
      </c>
      <c r="I16" s="2"/>
    </row>
    <row r="17" spans="3:3" x14ac:dyDescent="0.2">
      <c r="C17" s="2" t="s">
        <v>10</v>
      </c>
    </row>
    <row r="18" spans="3:3" x14ac:dyDescent="0.2">
      <c r="C18" s="2" t="s">
        <v>11</v>
      </c>
    </row>
    <row r="19" spans="3:3" x14ac:dyDescent="0.2">
      <c r="C19" s="2" t="s">
        <v>15</v>
      </c>
    </row>
    <row r="20" spans="3:3" x14ac:dyDescent="0.2">
      <c r="C20" s="2" t="s">
        <v>12</v>
      </c>
    </row>
    <row r="21" spans="3:3" x14ac:dyDescent="0.2">
      <c r="C21" s="2" t="s">
        <v>13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803CE8-8FAD-410D-B427-CAA2B2C50996}">
  <sheetPr>
    <pageSetUpPr fitToPage="1"/>
  </sheetPr>
  <dimension ref="A1:J60"/>
  <sheetViews>
    <sheetView tabSelected="1" zoomScale="120" zoomScaleNormal="120" workbookViewId="0">
      <pane ySplit="1" topLeftCell="A39" activePane="bottomLeft" state="frozen"/>
      <selection pane="bottomLeft" activeCell="I45" sqref="I45"/>
    </sheetView>
  </sheetViews>
  <sheetFormatPr defaultRowHeight="15" x14ac:dyDescent="0.25"/>
  <cols>
    <col min="1" max="1" width="9.140625" style="72"/>
    <col min="2" max="2" width="13.42578125" customWidth="1"/>
    <col min="3" max="3" width="19.28515625" customWidth="1"/>
    <col min="4" max="4" width="28.140625" customWidth="1"/>
    <col min="5" max="5" width="27.5703125" customWidth="1"/>
    <col min="6" max="6" width="19.85546875" customWidth="1"/>
    <col min="7" max="7" width="20" customWidth="1"/>
    <col min="8" max="8" width="20.85546875" customWidth="1"/>
    <col min="9" max="9" width="35.85546875" customWidth="1"/>
    <col min="10" max="10" width="33.5703125" customWidth="1"/>
  </cols>
  <sheetData>
    <row r="1" spans="1:10" ht="30" customHeight="1" x14ac:dyDescent="0.25">
      <c r="A1" s="88" t="s">
        <v>171</v>
      </c>
      <c r="B1" s="89"/>
      <c r="C1" s="89"/>
      <c r="D1" s="89"/>
      <c r="E1" s="89"/>
      <c r="F1" s="89"/>
      <c r="G1" s="89"/>
      <c r="H1" s="89"/>
      <c r="I1" s="89"/>
      <c r="J1" s="89"/>
    </row>
    <row r="2" spans="1:10" x14ac:dyDescent="0.25">
      <c r="A2" s="59"/>
      <c r="B2" s="2"/>
      <c r="C2" s="2"/>
      <c r="D2" s="2"/>
      <c r="E2" s="58"/>
      <c r="F2" s="2"/>
      <c r="G2" s="2"/>
      <c r="H2" s="2"/>
      <c r="I2" s="58"/>
    </row>
    <row r="3" spans="1:10" ht="125.25" customHeight="1" x14ac:dyDescent="0.25">
      <c r="A3" s="68" t="s">
        <v>1</v>
      </c>
      <c r="B3" s="68" t="s">
        <v>2</v>
      </c>
      <c r="C3" s="68" t="s">
        <v>62</v>
      </c>
      <c r="D3" s="68" t="s">
        <v>63</v>
      </c>
      <c r="E3" s="69" t="s">
        <v>154</v>
      </c>
      <c r="F3" s="68" t="s">
        <v>159</v>
      </c>
      <c r="G3" s="68" t="s">
        <v>107</v>
      </c>
      <c r="H3" s="65" t="s">
        <v>153</v>
      </c>
      <c r="I3" s="65" t="s">
        <v>108</v>
      </c>
    </row>
    <row r="4" spans="1:10" ht="45" x14ac:dyDescent="0.25">
      <c r="A4" s="73">
        <v>1</v>
      </c>
      <c r="B4" s="73" t="s">
        <v>112</v>
      </c>
      <c r="C4" s="73" t="s">
        <v>127</v>
      </c>
      <c r="D4" s="73" t="s">
        <v>125</v>
      </c>
      <c r="E4" s="73" t="s">
        <v>139</v>
      </c>
      <c r="F4" s="74" t="s">
        <v>126</v>
      </c>
      <c r="G4" s="73" t="s">
        <v>116</v>
      </c>
      <c r="H4" s="77" t="s">
        <v>138</v>
      </c>
      <c r="I4" s="74" t="s">
        <v>136</v>
      </c>
    </row>
    <row r="5" spans="1:10" ht="105" x14ac:dyDescent="0.25">
      <c r="A5" s="73">
        <v>2</v>
      </c>
      <c r="B5" s="73" t="s">
        <v>112</v>
      </c>
      <c r="C5" s="73" t="s">
        <v>127</v>
      </c>
      <c r="D5" s="73" t="s">
        <v>128</v>
      </c>
      <c r="E5" s="73" t="s">
        <v>140</v>
      </c>
      <c r="F5" s="74" t="s">
        <v>129</v>
      </c>
      <c r="G5" s="73" t="s">
        <v>116</v>
      </c>
      <c r="H5" s="77" t="s">
        <v>138</v>
      </c>
      <c r="I5" s="74" t="s">
        <v>136</v>
      </c>
    </row>
    <row r="6" spans="1:10" ht="60" x14ac:dyDescent="0.25">
      <c r="A6" s="73">
        <v>3</v>
      </c>
      <c r="B6" s="73" t="s">
        <v>112</v>
      </c>
      <c r="C6" s="73" t="s">
        <v>127</v>
      </c>
      <c r="D6" s="73" t="s">
        <v>130</v>
      </c>
      <c r="E6" s="73" t="s">
        <v>141</v>
      </c>
      <c r="F6" s="74" t="s">
        <v>131</v>
      </c>
      <c r="G6" s="73" t="s">
        <v>116</v>
      </c>
      <c r="H6" s="77" t="s">
        <v>138</v>
      </c>
      <c r="I6" s="74" t="s">
        <v>142</v>
      </c>
    </row>
    <row r="7" spans="1:10" ht="30" x14ac:dyDescent="0.25">
      <c r="A7" s="73">
        <v>4</v>
      </c>
      <c r="B7" s="73" t="s">
        <v>112</v>
      </c>
      <c r="C7" s="73" t="s">
        <v>127</v>
      </c>
      <c r="D7" s="73" t="s">
        <v>132</v>
      </c>
      <c r="E7" s="73">
        <v>2.3155999999999999</v>
      </c>
      <c r="F7" s="74" t="s">
        <v>133</v>
      </c>
      <c r="G7" s="73" t="s">
        <v>116</v>
      </c>
      <c r="H7" s="77" t="s">
        <v>138</v>
      </c>
      <c r="I7" s="73" t="s">
        <v>137</v>
      </c>
    </row>
    <row r="8" spans="1:10" ht="51.75" customHeight="1" x14ac:dyDescent="0.25">
      <c r="A8" s="73">
        <v>5</v>
      </c>
      <c r="B8" s="73" t="s">
        <v>112</v>
      </c>
      <c r="C8" s="73" t="s">
        <v>127</v>
      </c>
      <c r="D8" s="73" t="s">
        <v>134</v>
      </c>
      <c r="E8" s="73">
        <v>8.3941999999999997</v>
      </c>
      <c r="F8" s="73" t="s">
        <v>135</v>
      </c>
      <c r="G8" s="73" t="s">
        <v>114</v>
      </c>
      <c r="H8" s="77" t="s">
        <v>138</v>
      </c>
      <c r="I8" s="73" t="s">
        <v>137</v>
      </c>
    </row>
    <row r="10" spans="1:10" x14ac:dyDescent="0.25">
      <c r="C10" s="70" t="s">
        <v>81</v>
      </c>
      <c r="D10" s="3"/>
      <c r="E10">
        <f t="shared" ref="E10" si="0">SUM(A10:D10)</f>
        <v>0</v>
      </c>
      <c r="H10" s="3"/>
    </row>
    <row r="12" spans="1:10" x14ac:dyDescent="0.25">
      <c r="A12" s="88" t="s">
        <v>172</v>
      </c>
      <c r="B12" s="89"/>
      <c r="C12" s="89"/>
      <c r="D12" s="89"/>
      <c r="E12" s="89"/>
      <c r="F12" s="89"/>
      <c r="G12" s="89"/>
      <c r="H12" s="89"/>
      <c r="I12" s="89"/>
      <c r="J12" s="89"/>
    </row>
    <row r="13" spans="1:10" x14ac:dyDescent="0.25">
      <c r="A13" s="59"/>
      <c r="B13" s="2"/>
      <c r="C13" s="2"/>
      <c r="D13" s="2"/>
      <c r="E13" s="58"/>
      <c r="F13" s="2"/>
      <c r="G13" s="2"/>
      <c r="H13" s="2"/>
      <c r="I13" s="58"/>
    </row>
    <row r="14" spans="1:10" ht="96" x14ac:dyDescent="0.25">
      <c r="A14" s="68" t="s">
        <v>1</v>
      </c>
      <c r="B14" s="68" t="s">
        <v>2</v>
      </c>
      <c r="C14" s="68" t="s">
        <v>62</v>
      </c>
      <c r="D14" s="68" t="s">
        <v>63</v>
      </c>
      <c r="E14" s="69" t="s">
        <v>64</v>
      </c>
      <c r="F14" s="68" t="s">
        <v>70</v>
      </c>
      <c r="G14" s="68" t="s">
        <v>107</v>
      </c>
      <c r="H14" s="65" t="s">
        <v>169</v>
      </c>
      <c r="I14" s="65" t="s">
        <v>108</v>
      </c>
    </row>
    <row r="15" spans="1:10" ht="30" x14ac:dyDescent="0.25">
      <c r="A15" s="71">
        <v>1</v>
      </c>
      <c r="B15" s="73" t="s">
        <v>112</v>
      </c>
      <c r="C15" s="73" t="s">
        <v>111</v>
      </c>
      <c r="D15" s="73" t="s">
        <v>110</v>
      </c>
      <c r="E15" s="73">
        <v>3.6816</v>
      </c>
      <c r="F15" s="73" t="s">
        <v>113</v>
      </c>
      <c r="G15" s="73" t="s">
        <v>114</v>
      </c>
      <c r="H15" s="77" t="s">
        <v>138</v>
      </c>
      <c r="I15" s="74" t="s">
        <v>170</v>
      </c>
    </row>
    <row r="16" spans="1:10" ht="30" x14ac:dyDescent="0.25">
      <c r="A16" s="71">
        <f>A15+1</f>
        <v>2</v>
      </c>
      <c r="B16" s="73" t="s">
        <v>112</v>
      </c>
      <c r="C16" s="73" t="s">
        <v>111</v>
      </c>
      <c r="D16" s="73" t="s">
        <v>117</v>
      </c>
      <c r="E16" s="73">
        <v>3.2307000000000001</v>
      </c>
      <c r="F16" s="73" t="s">
        <v>115</v>
      </c>
      <c r="G16" s="73" t="s">
        <v>116</v>
      </c>
      <c r="H16" s="77" t="s">
        <v>138</v>
      </c>
      <c r="I16" s="74" t="s">
        <v>170</v>
      </c>
    </row>
    <row r="17" spans="1:10" ht="30" x14ac:dyDescent="0.25">
      <c r="A17" s="71">
        <f t="shared" ref="A17:A18" si="1">A16+1</f>
        <v>3</v>
      </c>
      <c r="B17" s="73" t="s">
        <v>112</v>
      </c>
      <c r="C17" s="73" t="s">
        <v>111</v>
      </c>
      <c r="D17" s="73" t="s">
        <v>118</v>
      </c>
      <c r="E17" s="73">
        <v>10.696300000000001</v>
      </c>
      <c r="F17" s="73" t="s">
        <v>121</v>
      </c>
      <c r="G17" s="73" t="s">
        <v>114</v>
      </c>
      <c r="H17" s="77" t="s">
        <v>138</v>
      </c>
      <c r="I17" s="74" t="s">
        <v>170</v>
      </c>
    </row>
    <row r="18" spans="1:10" ht="30" x14ac:dyDescent="0.25">
      <c r="A18" s="71">
        <f t="shared" si="1"/>
        <v>4</v>
      </c>
      <c r="B18" s="73" t="s">
        <v>112</v>
      </c>
      <c r="C18" s="73" t="s">
        <v>111</v>
      </c>
      <c r="D18" s="73" t="s">
        <v>119</v>
      </c>
      <c r="E18" s="73">
        <v>6.4107000000000003</v>
      </c>
      <c r="F18" s="73" t="s">
        <v>122</v>
      </c>
      <c r="G18" s="73" t="s">
        <v>116</v>
      </c>
      <c r="H18" s="77" t="s">
        <v>138</v>
      </c>
      <c r="I18" s="74" t="s">
        <v>170</v>
      </c>
    </row>
    <row r="19" spans="1:10" ht="30" x14ac:dyDescent="0.25">
      <c r="A19" s="71">
        <f>A18+1</f>
        <v>5</v>
      </c>
      <c r="B19" s="73" t="s">
        <v>112</v>
      </c>
      <c r="C19" s="73" t="s">
        <v>111</v>
      </c>
      <c r="D19" s="73" t="s">
        <v>120</v>
      </c>
      <c r="E19" s="73">
        <v>9.2201000000000004</v>
      </c>
      <c r="F19" s="73" t="s">
        <v>124</v>
      </c>
      <c r="G19" s="73" t="s">
        <v>116</v>
      </c>
      <c r="H19" s="77" t="s">
        <v>138</v>
      </c>
      <c r="I19" s="74" t="s">
        <v>170</v>
      </c>
    </row>
    <row r="20" spans="1:10" ht="30" x14ac:dyDescent="0.25">
      <c r="A20" s="71">
        <v>6</v>
      </c>
      <c r="B20" s="73" t="s">
        <v>112</v>
      </c>
      <c r="C20" s="73" t="s">
        <v>111</v>
      </c>
      <c r="D20" s="73">
        <v>232</v>
      </c>
      <c r="E20" s="73">
        <v>6.4107000000000003</v>
      </c>
      <c r="F20" s="73" t="s">
        <v>123</v>
      </c>
      <c r="G20" s="73" t="s">
        <v>114</v>
      </c>
      <c r="H20" s="79" t="s">
        <v>138</v>
      </c>
      <c r="I20" s="74" t="s">
        <v>170</v>
      </c>
    </row>
    <row r="21" spans="1:10" x14ac:dyDescent="0.25">
      <c r="A21" s="75"/>
      <c r="B21" s="76"/>
      <c r="C21" s="76"/>
      <c r="D21" s="76"/>
      <c r="E21" s="76"/>
      <c r="F21" s="76"/>
      <c r="G21" s="76"/>
      <c r="H21" s="76"/>
      <c r="I21" s="76"/>
      <c r="J21" s="76"/>
    </row>
    <row r="22" spans="1:10" x14ac:dyDescent="0.25">
      <c r="A22" s="75"/>
      <c r="B22" s="76"/>
      <c r="C22" s="76"/>
      <c r="D22" s="76"/>
      <c r="E22" s="76"/>
      <c r="F22" s="76"/>
      <c r="G22" s="76"/>
      <c r="H22" s="76"/>
      <c r="I22" s="76"/>
      <c r="J22" s="76"/>
    </row>
    <row r="23" spans="1:10" x14ac:dyDescent="0.25">
      <c r="A23" s="88" t="s">
        <v>109</v>
      </c>
      <c r="B23" s="89"/>
      <c r="C23" s="89"/>
      <c r="D23" s="89"/>
      <c r="E23" s="89"/>
      <c r="F23" s="89"/>
      <c r="G23" s="89"/>
      <c r="H23" s="89"/>
      <c r="I23" s="89"/>
      <c r="J23" s="76"/>
    </row>
    <row r="24" spans="1:10" x14ac:dyDescent="0.25">
      <c r="J24" s="76"/>
    </row>
    <row r="25" spans="1:10" ht="45" customHeight="1" x14ac:dyDescent="0.25">
      <c r="A25" s="68" t="s">
        <v>1</v>
      </c>
      <c r="B25" s="68" t="s">
        <v>2</v>
      </c>
      <c r="C25" s="7" t="s">
        <v>14</v>
      </c>
      <c r="D25" s="7" t="s">
        <v>5</v>
      </c>
      <c r="E25" s="7" t="s">
        <v>16</v>
      </c>
      <c r="F25" s="7" t="s">
        <v>3</v>
      </c>
      <c r="G25" s="7" t="s">
        <v>173</v>
      </c>
      <c r="H25" s="7" t="s">
        <v>4</v>
      </c>
      <c r="I25" s="65" t="s">
        <v>108</v>
      </c>
      <c r="J25" s="76"/>
    </row>
    <row r="26" spans="1:10" ht="30" x14ac:dyDescent="0.25">
      <c r="A26" s="73">
        <v>1</v>
      </c>
      <c r="B26" s="73" t="s">
        <v>112</v>
      </c>
      <c r="C26" s="73">
        <v>199000061</v>
      </c>
      <c r="D26" s="73" t="s">
        <v>143</v>
      </c>
      <c r="E26" s="74" t="s">
        <v>151</v>
      </c>
      <c r="F26" s="73">
        <v>510.49</v>
      </c>
      <c r="G26" s="73">
        <v>62.95</v>
      </c>
      <c r="H26" s="73">
        <v>3</v>
      </c>
      <c r="I26" s="73" t="s">
        <v>152</v>
      </c>
      <c r="J26" s="76"/>
    </row>
    <row r="27" spans="1:10" ht="30" x14ac:dyDescent="0.25">
      <c r="A27" s="73">
        <v>2</v>
      </c>
      <c r="B27" s="73" t="s">
        <v>112</v>
      </c>
      <c r="C27" s="73">
        <v>104000008</v>
      </c>
      <c r="D27" s="73" t="s">
        <v>144</v>
      </c>
      <c r="E27" s="73" t="s">
        <v>160</v>
      </c>
      <c r="F27" s="73">
        <v>1160.31</v>
      </c>
      <c r="G27" s="73">
        <v>61.39</v>
      </c>
      <c r="H27" s="71">
        <v>3</v>
      </c>
      <c r="I27" s="74" t="s">
        <v>161</v>
      </c>
      <c r="J27" s="76"/>
    </row>
    <row r="28" spans="1:10" x14ac:dyDescent="0.25">
      <c r="A28" s="73">
        <v>3</v>
      </c>
      <c r="B28" s="73" t="s">
        <v>112</v>
      </c>
      <c r="C28" s="73">
        <v>199000036</v>
      </c>
      <c r="D28" s="73" t="s">
        <v>146</v>
      </c>
      <c r="E28" s="73" t="s">
        <v>147</v>
      </c>
      <c r="F28" s="73">
        <v>1101.9000000000001</v>
      </c>
      <c r="G28" s="73">
        <v>77.010000000000005</v>
      </c>
      <c r="H28" s="71">
        <v>3</v>
      </c>
      <c r="I28" s="73" t="s">
        <v>152</v>
      </c>
      <c r="J28" s="76"/>
    </row>
    <row r="29" spans="1:10" ht="30" x14ac:dyDescent="0.25">
      <c r="A29" s="73">
        <v>4</v>
      </c>
      <c r="B29" s="73" t="s">
        <v>112</v>
      </c>
      <c r="C29" s="73">
        <v>199000063</v>
      </c>
      <c r="D29" s="73" t="s">
        <v>148</v>
      </c>
      <c r="E29" s="73" t="s">
        <v>145</v>
      </c>
      <c r="F29" s="73">
        <v>874.91</v>
      </c>
      <c r="G29" s="73">
        <v>184.09</v>
      </c>
      <c r="H29" s="71">
        <v>1</v>
      </c>
      <c r="I29" s="74" t="s">
        <v>174</v>
      </c>
      <c r="J29" s="76"/>
    </row>
    <row r="30" spans="1:10" x14ac:dyDescent="0.25">
      <c r="A30" s="73">
        <v>5</v>
      </c>
      <c r="B30" s="73" t="s">
        <v>112</v>
      </c>
      <c r="C30" s="73">
        <v>199000192</v>
      </c>
      <c r="D30" s="78" t="s">
        <v>149</v>
      </c>
      <c r="E30" s="73" t="s">
        <v>145</v>
      </c>
      <c r="F30" s="78">
        <v>881.47</v>
      </c>
      <c r="G30" s="73">
        <v>113.52</v>
      </c>
      <c r="H30" s="71">
        <v>1</v>
      </c>
      <c r="I30" s="74" t="s">
        <v>152</v>
      </c>
      <c r="J30" s="76"/>
    </row>
    <row r="31" spans="1:10" ht="30" x14ac:dyDescent="0.25">
      <c r="A31" s="73">
        <v>6</v>
      </c>
      <c r="B31" s="73" t="s">
        <v>112</v>
      </c>
      <c r="C31" s="73">
        <v>199000049</v>
      </c>
      <c r="D31" s="73" t="s">
        <v>150</v>
      </c>
      <c r="E31" s="73" t="s">
        <v>145</v>
      </c>
      <c r="F31" s="73">
        <v>4433.05</v>
      </c>
      <c r="G31" s="73">
        <v>48</v>
      </c>
      <c r="H31" s="71">
        <v>1.3</v>
      </c>
      <c r="I31" s="74" t="s">
        <v>161</v>
      </c>
      <c r="J31" s="76"/>
    </row>
    <row r="32" spans="1:10" x14ac:dyDescent="0.25">
      <c r="A32" s="81"/>
      <c r="B32" s="81"/>
      <c r="C32" s="81"/>
      <c r="D32" s="81"/>
      <c r="E32" s="81"/>
      <c r="F32" s="81"/>
      <c r="G32" s="81"/>
      <c r="H32" s="72"/>
      <c r="I32" s="81"/>
      <c r="J32" s="76"/>
    </row>
    <row r="33" spans="1:9" x14ac:dyDescent="0.25">
      <c r="H33" s="2" t="s">
        <v>7</v>
      </c>
    </row>
    <row r="34" spans="1:9" x14ac:dyDescent="0.25">
      <c r="H34" s="2" t="s">
        <v>8</v>
      </c>
    </row>
    <row r="35" spans="1:9" x14ac:dyDescent="0.25">
      <c r="H35" s="2" t="s">
        <v>9</v>
      </c>
    </row>
    <row r="36" spans="1:9" x14ac:dyDescent="0.25">
      <c r="H36" s="2" t="s">
        <v>10</v>
      </c>
    </row>
    <row r="37" spans="1:9" x14ac:dyDescent="0.25">
      <c r="H37" s="2" t="s">
        <v>11</v>
      </c>
    </row>
    <row r="38" spans="1:9" x14ac:dyDescent="0.25">
      <c r="H38" s="2" t="s">
        <v>15</v>
      </c>
    </row>
    <row r="39" spans="1:9" x14ac:dyDescent="0.25">
      <c r="H39" s="2" t="s">
        <v>12</v>
      </c>
    </row>
    <row r="40" spans="1:9" x14ac:dyDescent="0.25">
      <c r="H40" s="2" t="s">
        <v>13</v>
      </c>
    </row>
    <row r="42" spans="1:9" x14ac:dyDescent="0.25">
      <c r="A42" s="88" t="s">
        <v>175</v>
      </c>
      <c r="B42" s="89"/>
      <c r="C42" s="89"/>
      <c r="D42" s="89"/>
      <c r="E42" s="89"/>
      <c r="F42" s="89"/>
      <c r="G42" s="89"/>
      <c r="H42" s="89"/>
      <c r="I42" s="89"/>
    </row>
    <row r="44" spans="1:9" ht="36" x14ac:dyDescent="0.25">
      <c r="A44" s="68" t="s">
        <v>1</v>
      </c>
      <c r="B44" s="68" t="s">
        <v>2</v>
      </c>
      <c r="C44" s="7" t="s">
        <v>14</v>
      </c>
      <c r="D44" s="7" t="s">
        <v>5</v>
      </c>
      <c r="E44" s="7" t="s">
        <v>16</v>
      </c>
      <c r="F44" s="7" t="s">
        <v>3</v>
      </c>
      <c r="G44" s="7" t="s">
        <v>17</v>
      </c>
      <c r="H44" s="7" t="s">
        <v>4</v>
      </c>
      <c r="I44" s="65" t="s">
        <v>108</v>
      </c>
    </row>
    <row r="45" spans="1:9" ht="30" x14ac:dyDescent="0.25">
      <c r="A45" s="73">
        <v>1</v>
      </c>
      <c r="B45" s="73" t="s">
        <v>112</v>
      </c>
      <c r="C45" s="73">
        <v>199000206</v>
      </c>
      <c r="D45" s="74" t="s">
        <v>155</v>
      </c>
      <c r="E45" s="74" t="s">
        <v>162</v>
      </c>
      <c r="F45" s="73">
        <v>485</v>
      </c>
      <c r="G45" s="73">
        <v>485</v>
      </c>
      <c r="H45" s="73" t="s">
        <v>158</v>
      </c>
      <c r="I45" s="73" t="s">
        <v>177</v>
      </c>
    </row>
    <row r="48" spans="1:9" x14ac:dyDescent="0.25">
      <c r="A48" s="88" t="s">
        <v>168</v>
      </c>
      <c r="B48" s="88"/>
      <c r="C48" s="88"/>
      <c r="D48" s="88"/>
      <c r="E48" s="88"/>
      <c r="F48" s="88"/>
      <c r="G48" s="88"/>
      <c r="H48" s="88"/>
      <c r="I48" s="88"/>
    </row>
    <row r="49" spans="1:9" x14ac:dyDescent="0.25">
      <c r="A49" s="2"/>
      <c r="B49" s="2"/>
      <c r="C49" s="2"/>
      <c r="D49" s="2"/>
      <c r="E49" s="2"/>
      <c r="F49" s="2"/>
      <c r="G49" s="2"/>
      <c r="H49" s="59"/>
    </row>
    <row r="50" spans="1:9" ht="36" x14ac:dyDescent="0.25">
      <c r="A50" s="7" t="s">
        <v>1</v>
      </c>
      <c r="B50" s="7" t="s">
        <v>2</v>
      </c>
      <c r="C50" s="7" t="s">
        <v>14</v>
      </c>
      <c r="D50" s="7" t="s">
        <v>5</v>
      </c>
      <c r="E50" s="7" t="s">
        <v>165</v>
      </c>
      <c r="F50" s="7" t="s">
        <v>3</v>
      </c>
      <c r="G50" s="7" t="s">
        <v>163</v>
      </c>
      <c r="H50" s="7" t="s">
        <v>164</v>
      </c>
      <c r="I50" s="65" t="s">
        <v>108</v>
      </c>
    </row>
    <row r="51" spans="1:9" ht="90" x14ac:dyDescent="0.25">
      <c r="A51" s="73">
        <v>1</v>
      </c>
      <c r="B51" s="73" t="s">
        <v>112</v>
      </c>
      <c r="C51" s="74" t="s">
        <v>156</v>
      </c>
      <c r="D51" s="74" t="s">
        <v>157</v>
      </c>
      <c r="E51" s="74" t="s">
        <v>166</v>
      </c>
      <c r="F51" s="80">
        <v>31999</v>
      </c>
      <c r="G51" s="80">
        <v>31999</v>
      </c>
      <c r="H51" s="80" t="s">
        <v>167</v>
      </c>
      <c r="I51" s="74" t="s">
        <v>176</v>
      </c>
    </row>
    <row r="53" spans="1:9" x14ac:dyDescent="0.25">
      <c r="H53" s="2" t="s">
        <v>7</v>
      </c>
    </row>
    <row r="54" spans="1:9" x14ac:dyDescent="0.25">
      <c r="H54" s="2" t="s">
        <v>8</v>
      </c>
    </row>
    <row r="55" spans="1:9" x14ac:dyDescent="0.25">
      <c r="H55" s="2" t="s">
        <v>9</v>
      </c>
    </row>
    <row r="56" spans="1:9" x14ac:dyDescent="0.25">
      <c r="H56" s="2" t="s">
        <v>10</v>
      </c>
    </row>
    <row r="57" spans="1:9" x14ac:dyDescent="0.25">
      <c r="H57" s="2" t="s">
        <v>11</v>
      </c>
    </row>
    <row r="58" spans="1:9" x14ac:dyDescent="0.25">
      <c r="H58" s="2" t="s">
        <v>15</v>
      </c>
    </row>
    <row r="59" spans="1:9" x14ac:dyDescent="0.25">
      <c r="H59" s="2" t="s">
        <v>12</v>
      </c>
    </row>
    <row r="60" spans="1:9" x14ac:dyDescent="0.25">
      <c r="H60" s="2" t="s">
        <v>13</v>
      </c>
    </row>
  </sheetData>
  <mergeCells count="5">
    <mergeCell ref="A1:J1"/>
    <mergeCell ref="A48:I48"/>
    <mergeCell ref="A12:J12"/>
    <mergeCell ref="A23:I23"/>
    <mergeCell ref="A42:I42"/>
  </mergeCells>
  <hyperlinks>
    <hyperlink ref="H15" r:id="rId1" display="https://mapy.geoportal.gov.pl/imap/Imgp_2.html?identifyParcel=061401_1.0008.41/4" xr:uid="{74D3E683-4A23-43C7-825E-AD701DB06B11}"/>
    <hyperlink ref="H8" r:id="rId2" display="https://mapy.geoportal.gov.pl/imap/Imgp_2.html?identifyParcel=061409_2.0027.1300/34" xr:uid="{26D3A1B4-CB89-4C73-A1F8-C29D0450BE34}"/>
    <hyperlink ref="H7" r:id="rId3" display="https://mapy.geoportal.gov.pl/imap/Imgp_2.html?identifyParcel=061409_2.0027.1300/31" xr:uid="{1A4256EC-3C58-4568-912C-35BB64FDA5E6}"/>
    <hyperlink ref="H16" r:id="rId4" display="https://mapy.geoportal.gov.pl/imap/Imgp_2.html?identifyParcel=061401_1.0008.216/7" xr:uid="{0D957E5B-B8BB-4C67-9414-F0EA9D72E043}"/>
    <hyperlink ref="H17" r:id="rId5" display="https://mapy.geoportal.gov.pl/imap/Imgp_2.html?identifyParcel=061401_1.0008.216/9" xr:uid="{05FACAC7-6989-41F0-A348-4AA64CC93472}"/>
    <hyperlink ref="H19" r:id="rId6" display="https://mapy.geoportal.gov.pl/imap/Imgp_2.html?identifyParcel=061401_1.0008.216/14" xr:uid="{6CBFD0F8-7DB8-4883-AF79-39EEA19DE25C}"/>
    <hyperlink ref="H18" r:id="rId7" display="https://mapy.geoportal.gov.pl/imap/Imgp_2.html?identifyParcel=061401_1.0008.216/12" xr:uid="{BE41427D-EBCD-4D4E-8D12-63C82E028F70}"/>
    <hyperlink ref="H20" r:id="rId8" display="https://mapy.geoportal.gov.pl/imap/Imgp_2.html?identifyParcel=061401_1.0008.232" xr:uid="{D277BCCB-39E1-4BB8-9C9C-1AE1F045ABBE}"/>
    <hyperlink ref="H4" r:id="rId9" display="https://mapy.geoportal.gov.pl/imap/Imgp_2.html?identifyParcel=061409_2.0027.1300/23" xr:uid="{DC9DCFF3-6023-4D70-AA01-8FBE46EB6898}"/>
    <hyperlink ref="H5" r:id="rId10" display="https://mapy.geoportal.gov.pl/imap/Imgp_2.html?identifyParcel=061409_2.0027.1300/29" xr:uid="{17560824-61BF-4237-B0E9-173895AA6872}"/>
    <hyperlink ref="H6" r:id="rId11" display="https://mapy.geoportal.gov.pl/imap/Imgp_2.html?identifyParcel=061409_2.0027.1300/30" xr:uid="{673AFB75-15B5-45CF-9AF6-9E0E3776CB6C}"/>
  </hyperlinks>
  <pageMargins left="0.7" right="0.7" top="0.75" bottom="0.75" header="0.3" footer="0.3"/>
  <pageSetup paperSize="9" scale="58" fitToHeight="0" orientation="landscape" r:id="rId1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C5:E16"/>
  <sheetViews>
    <sheetView workbookViewId="0">
      <selection activeCell="G19" sqref="G19"/>
    </sheetView>
  </sheetViews>
  <sheetFormatPr defaultRowHeight="15" x14ac:dyDescent="0.25"/>
  <cols>
    <col min="3" max="3" width="14.28515625" customWidth="1"/>
    <col min="4" max="4" width="12.5703125" customWidth="1"/>
    <col min="5" max="5" width="13.7109375" bestFit="1" customWidth="1"/>
  </cols>
  <sheetData>
    <row r="5" spans="3:5" x14ac:dyDescent="0.25">
      <c r="C5" s="66" t="s">
        <v>76</v>
      </c>
      <c r="D5" s="66" t="s">
        <v>93</v>
      </c>
      <c r="E5" s="67" t="s">
        <v>98</v>
      </c>
    </row>
    <row r="6" spans="3:5" x14ac:dyDescent="0.25">
      <c r="C6" s="66" t="s">
        <v>78</v>
      </c>
      <c r="D6" s="66" t="s">
        <v>93</v>
      </c>
      <c r="E6" s="67" t="s">
        <v>95</v>
      </c>
    </row>
    <row r="7" spans="3:5" x14ac:dyDescent="0.25">
      <c r="C7" s="66" t="s">
        <v>80</v>
      </c>
      <c r="D7" s="66" t="s">
        <v>93</v>
      </c>
      <c r="E7" s="67" t="s">
        <v>96</v>
      </c>
    </row>
    <row r="8" spans="3:5" x14ac:dyDescent="0.25">
      <c r="C8" s="66" t="s">
        <v>86</v>
      </c>
      <c r="D8" s="66" t="s">
        <v>93</v>
      </c>
      <c r="E8" s="67" t="s">
        <v>100</v>
      </c>
    </row>
    <row r="9" spans="3:5" x14ac:dyDescent="0.25">
      <c r="C9" s="66" t="s">
        <v>91</v>
      </c>
      <c r="D9" s="66" t="s">
        <v>93</v>
      </c>
      <c r="E9" s="67" t="s">
        <v>97</v>
      </c>
    </row>
    <row r="10" spans="3:5" x14ac:dyDescent="0.25">
      <c r="C10" s="66" t="s">
        <v>92</v>
      </c>
      <c r="D10" s="66" t="s">
        <v>93</v>
      </c>
      <c r="E10" s="67" t="s">
        <v>99</v>
      </c>
    </row>
    <row r="11" spans="3:5" x14ac:dyDescent="0.25">
      <c r="C11" s="66" t="s">
        <v>71</v>
      </c>
      <c r="D11" s="66" t="s">
        <v>94</v>
      </c>
      <c r="E11" s="67" t="s">
        <v>101</v>
      </c>
    </row>
    <row r="12" spans="3:5" x14ac:dyDescent="0.25">
      <c r="C12" s="66" t="s">
        <v>77</v>
      </c>
      <c r="D12" s="66" t="s">
        <v>94</v>
      </c>
      <c r="E12" s="67" t="s">
        <v>102</v>
      </c>
    </row>
    <row r="13" spans="3:5" x14ac:dyDescent="0.25">
      <c r="C13" s="66" t="s">
        <v>87</v>
      </c>
      <c r="D13" s="66" t="s">
        <v>94</v>
      </c>
      <c r="E13" s="67" t="s">
        <v>103</v>
      </c>
    </row>
    <row r="14" spans="3:5" x14ac:dyDescent="0.25">
      <c r="C14" s="66" t="s">
        <v>88</v>
      </c>
      <c r="D14" s="66" t="s">
        <v>94</v>
      </c>
      <c r="E14" s="67" t="s">
        <v>104</v>
      </c>
    </row>
    <row r="15" spans="3:5" x14ac:dyDescent="0.25">
      <c r="C15" s="66" t="s">
        <v>89</v>
      </c>
      <c r="D15" s="66" t="s">
        <v>94</v>
      </c>
      <c r="E15" s="67" t="s">
        <v>95</v>
      </c>
    </row>
    <row r="16" spans="3:5" x14ac:dyDescent="0.25">
      <c r="C16" s="66" t="s">
        <v>90</v>
      </c>
      <c r="D16" s="66" t="s">
        <v>105</v>
      </c>
      <c r="E16" s="67" t="s">
        <v>106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4</vt:i4>
      </vt:variant>
    </vt:vector>
  </HeadingPairs>
  <TitlesOfParts>
    <vt:vector size="4" baseType="lpstr">
      <vt:lpstr>pomieszczenia</vt:lpstr>
      <vt:lpstr>tereny</vt:lpstr>
      <vt:lpstr>Nieruchomości GA SA</vt:lpstr>
      <vt:lpstr>Arkusz2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m22872</dc:creator>
  <cp:lastModifiedBy>Ćwikła, Monika</cp:lastModifiedBy>
  <cp:lastPrinted>2025-03-12T13:15:10Z</cp:lastPrinted>
  <dcterms:created xsi:type="dcterms:W3CDTF">2024-10-11T08:33:34Z</dcterms:created>
  <dcterms:modified xsi:type="dcterms:W3CDTF">2025-03-12T14:50:15Z</dcterms:modified>
</cp:coreProperties>
</file>